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1250" windowHeight="5430" activeTab="0"/>
  </bookViews>
  <sheets>
    <sheet name="Paradigm" sheetId="1" r:id="rId1"/>
    <sheet name="The paradigm, applied" sheetId="2" r:id="rId2"/>
    <sheet name="Yttrium" sheetId="3" r:id="rId3"/>
  </sheets>
  <definedNames/>
  <calcPr fullCalcOnLoad="1"/>
</workbook>
</file>

<file path=xl/comments2.xml><?xml version="1.0" encoding="utf-8"?>
<comments xmlns="http://schemas.openxmlformats.org/spreadsheetml/2006/main">
  <authors>
    <author>Bob</author>
  </authors>
  <commentList>
    <comment ref="C55" authorId="0">
      <text>
        <r>
          <rPr>
            <b/>
            <sz val="8"/>
            <rFont val="Tahoma"/>
            <family val="0"/>
          </rPr>
          <t>Technically, we should be using the t-distribution with 63 degrees of freedom to compute this significance level. For all practical purposes, using the normal distribution is fine - and simplifies the exposition.</t>
        </r>
      </text>
    </comment>
  </commentList>
</comments>
</file>

<file path=xl/comments3.xml><?xml version="1.0" encoding="utf-8"?>
<comments xmlns="http://schemas.openxmlformats.org/spreadsheetml/2006/main">
  <authors>
    <author>A satisfied Microsoft Office user</author>
    <author>Bob</author>
  </authors>
  <commentList>
    <comment ref="J22" authorId="0">
      <text>
        <r>
          <rPr>
            <sz val="10"/>
            <rFont val="Tahoma"/>
            <family val="0"/>
          </rPr>
          <t>The sample mean - an unbiased estimate (assuming, of course,  that the sample was not selected in a biased manner) of the population mean.</t>
        </r>
      </text>
    </comment>
    <comment ref="J23" authorId="0">
      <text>
        <r>
          <rPr>
            <sz val="10"/>
            <rFont val="Tahoma"/>
            <family val="0"/>
          </rPr>
          <t>The sample standard deviation - an indication of how heterogeneous the population is.</t>
        </r>
      </text>
    </comment>
    <comment ref="J24" authorId="0">
      <text>
        <r>
          <rPr>
            <sz val="10"/>
            <rFont val="Tahoma"/>
            <family val="0"/>
          </rPr>
          <t>One standard-deviation's-worth of uncertainty in using the sample mean as an estimate of the population mean. This measures the exposure to sampling error (bad luck in the sampling process, which leads to a misrepresentative sample) inherent in simple random sampling with replacement.</t>
        </r>
      </text>
    </comment>
    <comment ref="J28" authorId="0">
      <text>
        <r>
          <rPr>
            <sz val="10"/>
            <rFont val="Tahoma"/>
            <family val="0"/>
          </rPr>
          <t>Together, the coefficients yield the "prediction equation," which can be used to make predictions for individuals. Separately, they are "pure" estimates of the typical change in the dependent variable associated with a unit of change in any one independent variable, when the others remain unchanged.</t>
        </r>
      </text>
    </comment>
    <comment ref="J29" authorId="0">
      <text>
        <r>
          <rPr>
            <sz val="10"/>
            <rFont val="Tahoma"/>
            <family val="0"/>
          </rPr>
          <t>One standard-deviations'- worth of uncertainty in the estimate of the coefficient due to exposure to sampling error. Used to construct confidence intervals for the "true" coefficients.</t>
        </r>
      </text>
    </comment>
    <comment ref="C56" authorId="1">
      <text>
        <r>
          <rPr>
            <b/>
            <sz val="8"/>
            <rFont val="Tahoma"/>
            <family val="0"/>
          </rPr>
          <t>100-4 = 96 degrees of freedom, after using 100 observations to estimate 4 regression coefficients</t>
        </r>
      </text>
    </comment>
  </commentList>
</comments>
</file>

<file path=xl/sharedStrings.xml><?xml version="1.0" encoding="utf-8"?>
<sst xmlns="http://schemas.openxmlformats.org/spreadsheetml/2006/main" count="172" uniqueCount="99">
  <si>
    <t>A Paradigm for Hypothesis Testing</t>
  </si>
  <si>
    <t>Measure how "different" your actual study result is from this expectation.</t>
  </si>
  <si>
    <t>Statistical hypothesis testing always follows the same series of steps:</t>
  </si>
  <si>
    <t>A</t>
  </si>
  <si>
    <t>B</t>
  </si>
  <si>
    <t>C</t>
  </si>
  <si>
    <t>D</t>
  </si>
  <si>
    <t>E</t>
  </si>
  <si>
    <t>Look at your data, and find the version of the null hypothesis which comes</t>
  </si>
  <si>
    <t>Determine what you would have "expected" your study to yield, had it been</t>
  </si>
  <si>
    <t>Compute the probability that a study such as yours, conducted in a world</t>
  </si>
  <si>
    <t>If the significance level is a "large" percentage, then you conclude that the</t>
  </si>
  <si>
    <t>If, on the other hand, the significance level is near 0, then you know that</t>
  </si>
  <si>
    <t>either (1) you were very unlucky when you collected your data, and obtained</t>
  </si>
  <si>
    <t>a very misrepresentative sample, or (2) the null hypothesis is false. Since</t>
  </si>
  <si>
    <t>you don't expect to be very unlucky on a regular basis, your data, all by</t>
  </si>
  <si>
    <t>itself, makes you very suspicious. You are entitled to say that your data</t>
  </si>
  <si>
    <t>strongly contradicts the null hypothesis, and strongly supports the alternative</t>
  </si>
  <si>
    <t>(the opposite of the null hypothesis).</t>
  </si>
  <si>
    <t>Formulate the null hypothesis (the statement "on trial"). As the following</t>
  </si>
  <si>
    <t>discussion will show, if your ultimate goal is to conclude that you have</t>
  </si>
  <si>
    <t>evidence supporting a claim, you must take the opposite of that claim as</t>
  </si>
  <si>
    <t>your null hypothesis.</t>
  </si>
  <si>
    <t>closest to fitting your data. (Some null hypotheses have only one version, but</t>
  </si>
  <si>
    <t>others may be "true" in many different specific ways. This step is analogous</t>
  </si>
  <si>
    <t>to "giving the accused the benefit of the doubt" in a criminal trial.)</t>
  </si>
  <si>
    <t>performed in a world where this "fitted" version of the null hypothesis was true.</t>
  </si>
  <si>
    <t>data does not provide meaningful evidence against the null hypothesis. You've</t>
  </si>
  <si>
    <t>found that, even in a world where the statement is true, you'd frequently see</t>
  </si>
  <si>
    <t>contradiction.</t>
  </si>
  <si>
    <t>A personal interpretation of the numerical significance level into words</t>
  </si>
  <si>
    <t>expressing the "strength" of the evidence can be generated by playing</t>
  </si>
  <si>
    <t>through our "coin-flipping" exercise.</t>
  </si>
  <si>
    <t>A Paradigm for Hypothesis Testing, Applied</t>
  </si>
  <si>
    <t>Our study yielded a sample mean of $280. The precise version of the null</t>
  </si>
  <si>
    <t>the firm seeking a loan has made a claim: "The mean balance due (and</t>
  </si>
  <si>
    <t>soon to be paid) on customer credit accounts is at least $300." This is our</t>
  </si>
  <si>
    <t>null hypothesis.</t>
  </si>
  <si>
    <t>hypothesis that comes closest to matching this is that the mean balance</t>
  </si>
  <si>
    <t>due is exactly $300.</t>
  </si>
  <si>
    <t>We would have expected a sample mean of $300.</t>
  </si>
  <si>
    <t>Our actual result is below this expectation by $20.</t>
  </si>
  <si>
    <t>where the fitted version of the null hypothesis really is true, would - just by</t>
  </si>
  <si>
    <t>significance level of your data, with respect to the null hypothesis.</t>
  </si>
  <si>
    <t>chance (i.e., due to sampling error) - yield a difference this large or larger,</t>
  </si>
  <si>
    <t>To contradict the null hypothesis by this much or more, we would need to have</t>
  </si>
  <si>
    <t>obtained a sample mean of $280 or less.</t>
  </si>
  <si>
    <t>This is the significance level of our data, with respect to the null hypothesis.</t>
  </si>
  <si>
    <t>If the true population mean is $300, and a standard-deviation's-worth of</t>
  </si>
  <si>
    <t>uncertainty in our estimate is $15, then the chance that - just due to bad</t>
  </si>
  <si>
    <t>luck - we'd get an estimate of $280 or less is</t>
  </si>
  <si>
    <t>Personally, I'd interpret this as "a bit of evidence against the null hypothesis."</t>
  </si>
  <si>
    <t>Consider our example involving the commercial loan officer of a bank. The credit</t>
  </si>
  <si>
    <t>manager claimed that the mean balance due on customer accounts was at least</t>
  </si>
  <si>
    <t>$300. We took a sample of 64 customers, and found a sample mean of $280,</t>
  </si>
  <si>
    <t>with a sample standard deviation of $120.</t>
  </si>
  <si>
    <r>
      <t>significance level of your data, with respect to the null hypothesis</t>
    </r>
    <r>
      <rPr>
        <sz val="10"/>
        <rFont val="Arial"/>
        <family val="0"/>
      </rPr>
      <t>.</t>
    </r>
  </si>
  <si>
    <r>
      <t xml:space="preserve">in a direction that contradicts the null hypothesis. This probability is </t>
    </r>
    <r>
      <rPr>
        <b/>
        <sz val="10"/>
        <rFont val="Arial"/>
        <family val="2"/>
      </rPr>
      <t>the</t>
    </r>
  </si>
  <si>
    <r>
      <t xml:space="preserve">data does </t>
    </r>
    <r>
      <rPr>
        <i/>
        <sz val="10"/>
        <rFont val="Arial"/>
        <family val="2"/>
      </rPr>
      <t>not</t>
    </r>
    <r>
      <rPr>
        <sz val="10"/>
        <rFont val="Arial"/>
        <family val="0"/>
      </rPr>
      <t xml:space="preserve"> provide meaningful evidence against the null hypothesis. You've</t>
    </r>
  </si>
  <si>
    <r>
      <t xml:space="preserve">evidence "like" what you're seeing. Note that you </t>
    </r>
    <r>
      <rPr>
        <b/>
        <i/>
        <sz val="10"/>
        <rFont val="Arial"/>
        <family val="2"/>
      </rPr>
      <t>don't</t>
    </r>
    <r>
      <rPr>
        <sz val="10"/>
        <rFont val="Arial"/>
        <family val="0"/>
      </rPr>
      <t xml:space="preserve"> conclude that the data</t>
    </r>
  </si>
  <si>
    <r>
      <t>supports</t>
    </r>
    <r>
      <rPr>
        <sz val="10"/>
        <rFont val="Arial"/>
        <family val="0"/>
      </rPr>
      <t xml:space="preserve"> the null hypothesis - only that it doesn't provide much of a</t>
    </r>
  </si>
  <si>
    <t>We're not out to "prove" a statement of our own here. The credit manager of</t>
  </si>
  <si>
    <t>average time spent online by subscribers is ≤ 800 minutes/month</t>
  </si>
  <si>
    <t>In both cases, we wish to make an affirmative assertion, so we need to take the</t>
  </si>
  <si>
    <t>opposite as our null hypothesis.</t>
  </si>
  <si>
    <t>(in the most complete model, since we're dealing with an "effect" here)</t>
  </si>
  <si>
    <r>
      <t>m</t>
    </r>
    <r>
      <rPr>
        <i/>
        <vertAlign val="subscript"/>
        <sz val="10"/>
        <color indexed="8"/>
        <rFont val="Arial"/>
        <family val="2"/>
      </rPr>
      <t xml:space="preserve">time  </t>
    </r>
    <r>
      <rPr>
        <i/>
        <sz val="10"/>
        <color indexed="8"/>
        <rFont val="Symbol"/>
        <family val="1"/>
      </rPr>
      <t>£</t>
    </r>
    <r>
      <rPr>
        <i/>
        <sz val="10"/>
        <color indexed="8"/>
        <rFont val="Arial"/>
        <family val="2"/>
      </rPr>
      <t xml:space="preserve"> 800</t>
    </r>
  </si>
  <si>
    <r>
      <t xml:space="preserve">average increase in time online associated with an additional $1000 in monthly salary is </t>
    </r>
    <r>
      <rPr>
        <i/>
        <sz val="10"/>
        <rFont val="Arial"/>
        <family val="2"/>
      </rPr>
      <t>≤</t>
    </r>
    <r>
      <rPr>
        <i/>
        <sz val="10"/>
        <rFont val="Arial"/>
        <family val="0"/>
      </rPr>
      <t xml:space="preserve"> 70 minutes</t>
    </r>
  </si>
  <si>
    <r>
      <t>1000*coef</t>
    </r>
    <r>
      <rPr>
        <i/>
        <vertAlign val="subscript"/>
        <sz val="10"/>
        <color indexed="8"/>
        <rFont val="Arial"/>
        <family val="2"/>
      </rPr>
      <t>income</t>
    </r>
    <r>
      <rPr>
        <i/>
        <sz val="10"/>
        <color indexed="8"/>
        <rFont val="Arial"/>
        <family val="2"/>
      </rPr>
      <t xml:space="preserve">  </t>
    </r>
    <r>
      <rPr>
        <i/>
        <sz val="10"/>
        <color indexed="8"/>
        <rFont val="Symbol"/>
        <family val="1"/>
      </rPr>
      <t>£</t>
    </r>
    <r>
      <rPr>
        <i/>
        <sz val="10"/>
        <color indexed="8"/>
        <rFont val="Arial"/>
        <family val="2"/>
      </rPr>
      <t xml:space="preserve"> 70</t>
    </r>
  </si>
  <si>
    <r>
      <t>1000*coef</t>
    </r>
    <r>
      <rPr>
        <i/>
        <vertAlign val="subscript"/>
        <sz val="10"/>
        <color indexed="8"/>
        <rFont val="Arial"/>
        <family val="2"/>
      </rPr>
      <t>income</t>
    </r>
    <r>
      <rPr>
        <i/>
        <sz val="10"/>
        <color indexed="8"/>
        <rFont val="Arial"/>
        <family val="2"/>
      </rPr>
      <t xml:space="preserve">  =</t>
    </r>
    <r>
      <rPr>
        <i/>
        <sz val="10"/>
        <color indexed="8"/>
        <rFont val="Arial"/>
        <family val="2"/>
      </rPr>
      <t xml:space="preserve"> 70</t>
    </r>
  </si>
  <si>
    <r>
      <t>m</t>
    </r>
    <r>
      <rPr>
        <i/>
        <vertAlign val="subscript"/>
        <sz val="10"/>
        <color indexed="8"/>
        <rFont val="Arial"/>
        <family val="2"/>
      </rPr>
      <t xml:space="preserve">time </t>
    </r>
    <r>
      <rPr>
        <i/>
        <sz val="10"/>
        <color indexed="8"/>
        <rFont val="Arial"/>
        <family val="2"/>
      </rPr>
      <t>= 800</t>
    </r>
  </si>
  <si>
    <t>Univariate statistics</t>
  </si>
  <si>
    <t>time</t>
  </si>
  <si>
    <t>mean</t>
  </si>
  <si>
    <t>standard deviation</t>
  </si>
  <si>
    <t>standard error of the mean</t>
  </si>
  <si>
    <t>Regression: time</t>
  </si>
  <si>
    <t>constant</t>
  </si>
  <si>
    <t>sex</t>
  </si>
  <si>
    <t>age</t>
  </si>
  <si>
    <t>income</t>
  </si>
  <si>
    <t>coefficient</t>
  </si>
  <si>
    <t>std error of coef</t>
  </si>
  <si>
    <t>a sample mean of 800</t>
  </si>
  <si>
    <t>22.67 above</t>
  </si>
  <si>
    <t>0.007889 above</t>
  </si>
  <si>
    <t>only a little bit of evidence supporting the desired claim</t>
  </si>
  <si>
    <t>strong (but not extremely strong) evidence supporting the desired claim</t>
  </si>
  <si>
    <t>Only sample means above 822.57 would be at least this contradictory, so we</t>
  </si>
  <si>
    <t>use the upper tail of the normal distribution.</t>
  </si>
  <si>
    <t>an estimated coefficient of 0.07</t>
  </si>
  <si>
    <r>
      <t>supports</t>
    </r>
    <r>
      <rPr>
        <sz val="10"/>
        <rFont val="Arial"/>
        <family val="2"/>
      </rPr>
      <t xml:space="preserve"> the null hypothesis - only that it doesn't provide much of a</t>
    </r>
  </si>
  <si>
    <t>found that, in a world where the statement is true, you'd frequently see</t>
  </si>
  <si>
    <t>One standard-deviation's-worth of "fuzz" (more precisely, "exposure to</t>
  </si>
  <si>
    <t>sampling error") in our estimation procedure is</t>
  </si>
  <si>
    <r>
      <t xml:space="preserve">evidence "like" what you're seeing. Note that you </t>
    </r>
    <r>
      <rPr>
        <b/>
        <sz val="10"/>
        <rFont val="Arial"/>
        <family val="2"/>
      </rPr>
      <t>don't</t>
    </r>
    <r>
      <rPr>
        <sz val="10"/>
        <rFont val="Arial"/>
        <family val="0"/>
      </rPr>
      <t xml:space="preserve"> conclude that the data</t>
    </r>
  </si>
  <si>
    <t>A Paradigm for Hypothesis Testing (Yttrium.xls, 13 and 14)</t>
  </si>
  <si>
    <t>F1</t>
  </si>
  <si>
    <t>F2</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</si>
</sst>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s>
  <fonts count="12">
    <font>
      <sz val="10"/>
      <name val="Arial"/>
      <family val="0"/>
    </font>
    <font>
      <b/>
      <sz val="10"/>
      <name val="Arial"/>
      <family val="0"/>
    </font>
    <font>
      <i/>
      <sz val="10"/>
      <name val="Arial"/>
      <family val="0"/>
    </font>
    <font>
      <b/>
      <i/>
      <sz val="10"/>
      <name val="Arial"/>
      <family val="0"/>
    </font>
    <font>
      <b/>
      <sz val="12"/>
      <color indexed="18"/>
      <name val="Arial"/>
      <family val="2"/>
    </font>
    <font>
      <sz val="8"/>
      <name val="Arial"/>
      <family val="0"/>
    </font>
    <font>
      <b/>
      <sz val="8"/>
      <name val="Tahoma"/>
      <family val="0"/>
    </font>
    <font>
      <i/>
      <sz val="10"/>
      <color indexed="8"/>
      <name val="Symbol"/>
      <family val="1"/>
    </font>
    <font>
      <i/>
      <vertAlign val="subscript"/>
      <sz val="10"/>
      <color indexed="8"/>
      <name val="Arial"/>
      <family val="2"/>
    </font>
    <font>
      <i/>
      <sz val="10"/>
      <color indexed="8"/>
      <name val="Arial"/>
      <family val="2"/>
    </font>
    <font>
      <sz val="10"/>
      <name val="Tahoma"/>
      <family val="0"/>
    </font>
    <font>
      <b/>
      <sz val="8"/>
      <name val="Arial"/>
      <family val="2"/>
    </font>
  </fonts>
  <fills count="2">
    <fill>
      <patternFill/>
    </fill>
    <fill>
      <patternFill patternType="gray125"/>
    </fill>
  </fills>
  <borders count="9">
    <border>
      <left/>
      <right/>
      <top/>
      <bottom/>
      <diagonal/>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10" fontId="0" fillId="0" borderId="0" xfId="0" applyNumberFormat="1" applyAlignment="1">
      <alignment/>
    </xf>
    <xf numFmtId="0" fontId="0" fillId="0" borderId="1" xfId="0" applyBorder="1" applyAlignment="1">
      <alignment/>
    </xf>
    <xf numFmtId="0" fontId="0" fillId="0" borderId="2" xfId="0" applyBorder="1" applyAlignment="1">
      <alignment/>
    </xf>
    <xf numFmtId="0" fontId="0" fillId="0" borderId="0" xfId="0" applyBorder="1" applyAlignment="1">
      <alignment/>
    </xf>
    <xf numFmtId="0" fontId="2" fillId="0" borderId="0" xfId="0" applyFont="1" applyAlignment="1">
      <alignment/>
    </xf>
    <xf numFmtId="0" fontId="0" fillId="0" borderId="0" xfId="0" applyFont="1" applyAlignment="1">
      <alignment/>
    </xf>
    <xf numFmtId="164" fontId="2" fillId="0" borderId="0" xfId="0" applyNumberFormat="1" applyFont="1" applyAlignment="1">
      <alignment horizontal="center"/>
    </xf>
    <xf numFmtId="10" fontId="2" fillId="0" borderId="0" xfId="0" applyNumberFormat="1" applyFont="1" applyAlignment="1">
      <alignment horizontal="center"/>
    </xf>
    <xf numFmtId="0" fontId="1" fillId="0" borderId="0" xfId="0" applyFont="1" applyAlignment="1">
      <alignment/>
    </xf>
    <xf numFmtId="0" fontId="2" fillId="0" borderId="0" xfId="0" applyFont="1" applyAlignment="1">
      <alignment/>
    </xf>
    <xf numFmtId="0" fontId="7" fillId="0" borderId="0" xfId="0" applyFont="1" applyAlignment="1">
      <alignment/>
    </xf>
    <xf numFmtId="0" fontId="9" fillId="0" borderId="0" xfId="0" applyFont="1" applyAlignment="1">
      <alignment/>
    </xf>
    <xf numFmtId="0" fontId="1" fillId="0" borderId="3" xfId="0" applyFont="1" applyBorder="1" applyAlignment="1">
      <alignment/>
    </xf>
    <xf numFmtId="0" fontId="0" fillId="0" borderId="4" xfId="0" applyBorder="1" applyAlignment="1">
      <alignment/>
    </xf>
    <xf numFmtId="0" fontId="0" fillId="0" borderId="5" xfId="0" applyBorder="1" applyAlignment="1">
      <alignment/>
    </xf>
    <xf numFmtId="0" fontId="1" fillId="0" borderId="6" xfId="0" applyFont="1" applyBorder="1" applyAlignment="1">
      <alignment/>
    </xf>
    <xf numFmtId="0" fontId="1" fillId="0" borderId="1" xfId="0" applyFont="1" applyBorder="1" applyAlignment="1">
      <alignment horizontal="center"/>
    </xf>
    <xf numFmtId="0" fontId="1" fillId="0" borderId="6" xfId="0" applyFont="1" applyFill="1" applyBorder="1" applyAlignment="1" quotePrefix="1">
      <alignment horizontal="left"/>
    </xf>
    <xf numFmtId="0" fontId="1" fillId="0" borderId="7" xfId="0" applyFont="1" applyFill="1" applyBorder="1" applyAlignment="1" quotePrefix="1">
      <alignment horizontal="left"/>
    </xf>
    <xf numFmtId="0" fontId="0" fillId="0" borderId="8" xfId="0" applyBorder="1" applyAlignment="1">
      <alignment/>
    </xf>
    <xf numFmtId="0" fontId="0" fillId="0" borderId="6" xfId="0" applyBorder="1" applyAlignment="1">
      <alignment/>
    </xf>
    <xf numFmtId="0" fontId="1" fillId="0" borderId="0" xfId="0" applyFont="1" applyBorder="1" applyAlignment="1">
      <alignment horizontal="center"/>
    </xf>
    <xf numFmtId="0" fontId="1" fillId="0" borderId="0" xfId="0" applyFont="1" applyBorder="1" applyAlignment="1">
      <alignment horizontal="center"/>
    </xf>
    <xf numFmtId="0" fontId="1" fillId="0" borderId="1" xfId="0" applyFont="1" applyBorder="1" applyAlignment="1">
      <alignment horizontal="center"/>
    </xf>
    <xf numFmtId="0" fontId="1" fillId="0" borderId="6" xfId="0" applyFont="1" applyBorder="1" applyAlignment="1" quotePrefix="1">
      <alignment horizontal="left"/>
    </xf>
    <xf numFmtId="0" fontId="1" fillId="0" borderId="7" xfId="0" applyFont="1" applyBorder="1" applyAlignment="1" quotePrefix="1">
      <alignment horizontal="left"/>
    </xf>
    <xf numFmtId="10" fontId="2" fillId="0" borderId="0" xfId="0" applyNumberFormat="1" applyFont="1" applyAlignment="1">
      <alignment/>
    </xf>
    <xf numFmtId="165" fontId="2" fillId="0" borderId="0" xfId="0" applyNumberFormat="1" applyFont="1" applyAlignment="1">
      <alignment horizontal="center"/>
    </xf>
    <xf numFmtId="0" fontId="4"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371475</xdr:colOff>
      <xdr:row>21</xdr:row>
      <xdr:rowOff>95250</xdr:rowOff>
    </xdr:from>
    <xdr:to>
      <xdr:col>11</xdr:col>
      <xdr:colOff>352425</xdr:colOff>
      <xdr:row>21</xdr:row>
      <xdr:rowOff>104775</xdr:rowOff>
    </xdr:to>
    <xdr:sp>
      <xdr:nvSpPr>
        <xdr:cNvPr id="1" name="Line 7"/>
        <xdr:cNvSpPr>
          <a:spLocks/>
        </xdr:cNvSpPr>
      </xdr:nvSpPr>
      <xdr:spPr>
        <a:xfrm flipV="1">
          <a:off x="1390650" y="3609975"/>
          <a:ext cx="495300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171450</xdr:colOff>
      <xdr:row>23</xdr:row>
      <xdr:rowOff>95250</xdr:rowOff>
    </xdr:from>
    <xdr:to>
      <xdr:col>14</xdr:col>
      <xdr:colOff>0</xdr:colOff>
      <xdr:row>27</xdr:row>
      <xdr:rowOff>19050</xdr:rowOff>
    </xdr:to>
    <xdr:sp>
      <xdr:nvSpPr>
        <xdr:cNvPr id="2" name="Line 8"/>
        <xdr:cNvSpPr>
          <a:spLocks/>
        </xdr:cNvSpPr>
      </xdr:nvSpPr>
      <xdr:spPr>
        <a:xfrm>
          <a:off x="1800225" y="3971925"/>
          <a:ext cx="6019800" cy="609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1"/>
  <dimension ref="B1:I43"/>
  <sheetViews>
    <sheetView showGridLines="0" tabSelected="1" workbookViewId="0" topLeftCell="A1">
      <selection activeCell="B1" sqref="B1:I1"/>
    </sheetView>
  </sheetViews>
  <sheetFormatPr defaultColWidth="9.140625" defaultRowHeight="12.75"/>
  <cols>
    <col min="1" max="1" width="1.7109375" style="0" customWidth="1"/>
    <col min="2" max="2" width="4.00390625" style="0" customWidth="1"/>
    <col min="3" max="3" width="9.57421875" style="0" customWidth="1"/>
  </cols>
  <sheetData>
    <row r="1" spans="2:9" ht="15.75">
      <c r="B1" s="29" t="s">
        <v>0</v>
      </c>
      <c r="C1" s="29"/>
      <c r="D1" s="29"/>
      <c r="E1" s="29"/>
      <c r="F1" s="29"/>
      <c r="G1" s="29"/>
      <c r="H1" s="29"/>
      <c r="I1" s="29"/>
    </row>
    <row r="3" ht="12.75">
      <c r="B3" t="s">
        <v>2</v>
      </c>
    </row>
    <row r="5" spans="2:3" ht="12.75">
      <c r="B5" t="s">
        <v>3</v>
      </c>
      <c r="C5" t="s">
        <v>19</v>
      </c>
    </row>
    <row r="6" ht="12.75">
      <c r="C6" t="s">
        <v>20</v>
      </c>
    </row>
    <row r="7" ht="12.75">
      <c r="C7" t="s">
        <v>21</v>
      </c>
    </row>
    <row r="8" ht="12.75">
      <c r="C8" t="s">
        <v>22</v>
      </c>
    </row>
    <row r="10" spans="2:3" ht="12.75">
      <c r="B10" t="s">
        <v>4</v>
      </c>
      <c r="C10" t="s">
        <v>8</v>
      </c>
    </row>
    <row r="11" ht="12.75">
      <c r="C11" t="s">
        <v>23</v>
      </c>
    </row>
    <row r="12" ht="12.75">
      <c r="C12" t="s">
        <v>24</v>
      </c>
    </row>
    <row r="13" ht="12.75">
      <c r="C13" t="s">
        <v>25</v>
      </c>
    </row>
    <row r="15" spans="2:3" ht="12.75">
      <c r="B15" t="s">
        <v>5</v>
      </c>
      <c r="C15" t="s">
        <v>9</v>
      </c>
    </row>
    <row r="16" ht="12.75">
      <c r="C16" t="s">
        <v>26</v>
      </c>
    </row>
    <row r="18" spans="2:3" ht="12.75">
      <c r="B18" t="s">
        <v>6</v>
      </c>
      <c r="C18" t="s">
        <v>1</v>
      </c>
    </row>
    <row r="20" spans="2:3" ht="12.75">
      <c r="B20" t="s">
        <v>7</v>
      </c>
      <c r="C20" t="s">
        <v>10</v>
      </c>
    </row>
    <row r="21" ht="12.75">
      <c r="C21" t="s">
        <v>42</v>
      </c>
    </row>
    <row r="22" ht="12.75">
      <c r="C22" t="s">
        <v>44</v>
      </c>
    </row>
    <row r="23" ht="12.75">
      <c r="C23" t="s">
        <v>57</v>
      </c>
    </row>
    <row r="24" ht="12.75">
      <c r="C24" s="9" t="s">
        <v>56</v>
      </c>
    </row>
    <row r="26" spans="2:3" ht="12.75">
      <c r="B26" t="s">
        <v>97</v>
      </c>
      <c r="C26" t="s">
        <v>11</v>
      </c>
    </row>
    <row r="27" ht="12.75">
      <c r="C27" t="s">
        <v>27</v>
      </c>
    </row>
    <row r="28" ht="12.75">
      <c r="C28" t="s">
        <v>92</v>
      </c>
    </row>
    <row r="29" ht="12.75">
      <c r="C29" t="s">
        <v>95</v>
      </c>
    </row>
    <row r="30" ht="12.75">
      <c r="C30" s="5" t="s">
        <v>91</v>
      </c>
    </row>
    <row r="31" ht="12.75">
      <c r="C31" t="s">
        <v>29</v>
      </c>
    </row>
    <row r="33" spans="2:3" ht="12.75">
      <c r="B33" t="s">
        <v>98</v>
      </c>
      <c r="C33" t="s">
        <v>12</v>
      </c>
    </row>
    <row r="34" ht="12.75">
      <c r="C34" t="s">
        <v>13</v>
      </c>
    </row>
    <row r="35" ht="12.75">
      <c r="C35" t="s">
        <v>14</v>
      </c>
    </row>
    <row r="36" ht="12.75">
      <c r="C36" t="s">
        <v>15</v>
      </c>
    </row>
    <row r="37" ht="12.75">
      <c r="C37" t="s">
        <v>16</v>
      </c>
    </row>
    <row r="38" ht="12.75">
      <c r="C38" t="s">
        <v>17</v>
      </c>
    </row>
    <row r="39" ht="12.75">
      <c r="C39" t="s">
        <v>18</v>
      </c>
    </row>
    <row r="41" ht="12.75">
      <c r="C41" t="s">
        <v>30</v>
      </c>
    </row>
    <row r="42" ht="12.75">
      <c r="C42" t="s">
        <v>31</v>
      </c>
    </row>
    <row r="43" ht="12.75">
      <c r="C43" t="s">
        <v>32</v>
      </c>
    </row>
  </sheetData>
  <mergeCells count="1">
    <mergeCell ref="B1:I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B1:I78"/>
  <sheetViews>
    <sheetView showGridLines="0" workbookViewId="0" topLeftCell="A1">
      <selection activeCell="B1" sqref="B1:I1"/>
    </sheetView>
  </sheetViews>
  <sheetFormatPr defaultColWidth="9.140625" defaultRowHeight="12.75"/>
  <cols>
    <col min="1" max="1" width="1.7109375" style="0" customWidth="1"/>
    <col min="2" max="2" width="4.00390625" style="0" customWidth="1"/>
    <col min="3" max="3" width="9.57421875" style="0" customWidth="1"/>
  </cols>
  <sheetData>
    <row r="1" spans="2:9" ht="15.75">
      <c r="B1" s="29" t="s">
        <v>33</v>
      </c>
      <c r="C1" s="29"/>
      <c r="D1" s="29"/>
      <c r="E1" s="29"/>
      <c r="F1" s="29"/>
      <c r="G1" s="29"/>
      <c r="H1" s="29"/>
      <c r="I1" s="29"/>
    </row>
    <row r="3" ht="12.75">
      <c r="B3" s="5" t="s">
        <v>52</v>
      </c>
    </row>
    <row r="4" ht="12.75">
      <c r="B4" s="5" t="s">
        <v>53</v>
      </c>
    </row>
    <row r="5" ht="12.75">
      <c r="B5" s="5" t="s">
        <v>54</v>
      </c>
    </row>
    <row r="6" ht="12.75">
      <c r="B6" s="5" t="s">
        <v>55</v>
      </c>
    </row>
    <row r="8" spans="2:3" ht="12.75">
      <c r="B8" t="s">
        <v>3</v>
      </c>
      <c r="C8" s="6" t="s">
        <v>19</v>
      </c>
    </row>
    <row r="9" ht="12.75">
      <c r="C9" s="6" t="s">
        <v>20</v>
      </c>
    </row>
    <row r="10" ht="12.75">
      <c r="C10" s="6" t="s">
        <v>21</v>
      </c>
    </row>
    <row r="11" ht="12.75">
      <c r="C11" s="6" t="s">
        <v>22</v>
      </c>
    </row>
    <row r="13" ht="12.75">
      <c r="C13" s="5" t="s">
        <v>61</v>
      </c>
    </row>
    <row r="14" ht="12.75">
      <c r="C14" s="5" t="s">
        <v>35</v>
      </c>
    </row>
    <row r="15" ht="12.75">
      <c r="C15" s="5" t="s">
        <v>36</v>
      </c>
    </row>
    <row r="16" ht="12.75">
      <c r="C16" s="5" t="s">
        <v>37</v>
      </c>
    </row>
    <row r="18" spans="2:3" ht="12.75">
      <c r="B18" t="s">
        <v>4</v>
      </c>
      <c r="C18" t="s">
        <v>8</v>
      </c>
    </row>
    <row r="19" ht="12.75">
      <c r="C19" t="s">
        <v>23</v>
      </c>
    </row>
    <row r="20" ht="12.75">
      <c r="C20" t="s">
        <v>24</v>
      </c>
    </row>
    <row r="21" ht="12.75">
      <c r="C21" t="s">
        <v>25</v>
      </c>
    </row>
    <row r="23" spans="3:6" ht="12.75">
      <c r="C23" s="5" t="s">
        <v>34</v>
      </c>
      <c r="D23" s="5"/>
      <c r="E23" s="5"/>
      <c r="F23" s="5"/>
    </row>
    <row r="24" spans="3:6" ht="12.75">
      <c r="C24" s="5" t="s">
        <v>38</v>
      </c>
      <c r="D24" s="5"/>
      <c r="E24" s="5"/>
      <c r="F24" s="5"/>
    </row>
    <row r="25" spans="3:6" ht="12.75">
      <c r="C25" s="5" t="s">
        <v>39</v>
      </c>
      <c r="D25" s="5"/>
      <c r="E25" s="5"/>
      <c r="F25" s="5"/>
    </row>
    <row r="26" spans="3:6" ht="12.75">
      <c r="C26" s="5"/>
      <c r="D26" s="5"/>
      <c r="E26" s="5"/>
      <c r="F26" s="5"/>
    </row>
    <row r="27" spans="2:3" ht="12.75">
      <c r="B27" t="s">
        <v>5</v>
      </c>
      <c r="C27" t="s">
        <v>9</v>
      </c>
    </row>
    <row r="28" ht="12.75">
      <c r="C28" t="s">
        <v>26</v>
      </c>
    </row>
    <row r="30" ht="12.75">
      <c r="C30" s="5" t="s">
        <v>40</v>
      </c>
    </row>
    <row r="32" spans="2:3" ht="12.75">
      <c r="B32" t="s">
        <v>6</v>
      </c>
      <c r="C32" t="s">
        <v>1</v>
      </c>
    </row>
    <row r="34" ht="12.75">
      <c r="C34" s="5" t="s">
        <v>41</v>
      </c>
    </row>
    <row r="36" spans="2:3" ht="12.75">
      <c r="B36" t="s">
        <v>7</v>
      </c>
      <c r="C36" t="s">
        <v>10</v>
      </c>
    </row>
    <row r="37" ht="12.75">
      <c r="C37" t="s">
        <v>42</v>
      </c>
    </row>
    <row r="38" ht="12.75">
      <c r="C38" t="s">
        <v>44</v>
      </c>
    </row>
    <row r="39" ht="12.75">
      <c r="C39" t="s">
        <v>57</v>
      </c>
    </row>
    <row r="40" ht="12.75">
      <c r="C40" s="9" t="s">
        <v>43</v>
      </c>
    </row>
    <row r="42" spans="3:9" ht="12.75">
      <c r="C42" s="5" t="s">
        <v>45</v>
      </c>
      <c r="D42" s="5"/>
      <c r="E42" s="5"/>
      <c r="F42" s="5"/>
      <c r="G42" s="5"/>
      <c r="H42" s="5"/>
      <c r="I42" s="5"/>
    </row>
    <row r="43" spans="3:9" ht="12.75">
      <c r="C43" s="5" t="s">
        <v>46</v>
      </c>
      <c r="D43" s="5"/>
      <c r="E43" s="5"/>
      <c r="F43" s="5"/>
      <c r="G43" s="5"/>
      <c r="H43" s="5"/>
      <c r="I43" s="5"/>
    </row>
    <row r="44" spans="3:9" ht="12.75">
      <c r="C44" s="5"/>
      <c r="D44" s="5"/>
      <c r="E44" s="5"/>
      <c r="F44" s="5"/>
      <c r="G44" s="5"/>
      <c r="H44" s="5"/>
      <c r="I44" s="5"/>
    </row>
    <row r="45" spans="3:9" ht="12.75">
      <c r="C45" s="5" t="s">
        <v>93</v>
      </c>
      <c r="D45" s="5"/>
      <c r="E45" s="5"/>
      <c r="F45" s="5"/>
      <c r="G45" s="5"/>
      <c r="H45" s="5"/>
      <c r="I45" s="5"/>
    </row>
    <row r="46" spans="3:9" ht="12.75">
      <c r="C46" s="5" t="s">
        <v>94</v>
      </c>
      <c r="D46" s="5"/>
      <c r="E46" s="5"/>
      <c r="F46" s="5"/>
      <c r="G46" s="5"/>
      <c r="H46" s="5"/>
      <c r="I46" s="5"/>
    </row>
    <row r="47" spans="3:9" ht="12.75">
      <c r="C47" s="5"/>
      <c r="D47" s="5"/>
      <c r="E47" s="5"/>
      <c r="F47" s="5"/>
      <c r="G47" s="5"/>
      <c r="H47" s="5"/>
      <c r="I47" s="5"/>
    </row>
    <row r="48" spans="3:9" ht="12.75">
      <c r="C48" s="7">
        <f>120/SQRT(64)</f>
        <v>15</v>
      </c>
      <c r="D48" s="5" t="str">
        <f>showformula(C48)</f>
        <v>=120/SQRT(64)</v>
      </c>
      <c r="E48" s="5"/>
      <c r="F48" s="5"/>
      <c r="G48" s="5"/>
      <c r="H48" s="5"/>
      <c r="I48" s="5"/>
    </row>
    <row r="49" spans="3:9" ht="12.75">
      <c r="C49" s="5"/>
      <c r="D49" s="5"/>
      <c r="E49" s="5"/>
      <c r="F49" s="5"/>
      <c r="G49" s="5"/>
      <c r="H49" s="5"/>
      <c r="I49" s="5"/>
    </row>
    <row r="50" spans="3:9" ht="12.75">
      <c r="C50" s="5" t="s">
        <v>48</v>
      </c>
      <c r="D50" s="5"/>
      <c r="E50" s="5"/>
      <c r="F50" s="5"/>
      <c r="G50" s="5"/>
      <c r="H50" s="5"/>
      <c r="I50" s="5"/>
    </row>
    <row r="51" spans="3:9" ht="12.75">
      <c r="C51" s="5" t="s">
        <v>49</v>
      </c>
      <c r="D51" s="5"/>
      <c r="E51" s="5"/>
      <c r="F51" s="5"/>
      <c r="G51" s="5"/>
      <c r="H51" s="5"/>
      <c r="I51" s="5"/>
    </row>
    <row r="52" spans="3:9" ht="12.75">
      <c r="C52" s="5" t="s">
        <v>50</v>
      </c>
      <c r="D52" s="5"/>
      <c r="E52" s="5"/>
      <c r="H52" s="5"/>
      <c r="I52" s="5"/>
    </row>
    <row r="53" spans="4:9" ht="12.75">
      <c r="D53" s="5"/>
      <c r="E53" s="5"/>
      <c r="H53" s="5"/>
      <c r="I53" s="5"/>
    </row>
    <row r="54" spans="3:9" ht="12.75">
      <c r="C54" s="8">
        <f>NORMDIST(280,300,15,TRUE)</f>
        <v>0.09121121972586788</v>
      </c>
      <c r="D54" s="6" t="str">
        <f>showformula(C54)</f>
        <v>=NORMDIST(280,300,15,TRUE)</v>
      </c>
      <c r="E54" s="5"/>
      <c r="F54" s="5"/>
      <c r="G54" s="5"/>
      <c r="H54" s="5"/>
      <c r="I54" s="5"/>
    </row>
    <row r="55" spans="3:9" ht="12.75">
      <c r="C55" s="8">
        <f>TDIST((300-280)/15,63,TRUE)</f>
        <v>0.09361183491178815</v>
      </c>
      <c r="D55" s="6" t="str">
        <f>showformula(C55)</f>
        <v>=TDIST((300-280)/15,63,TRUE)</v>
      </c>
      <c r="E55" s="5"/>
      <c r="F55" s="5"/>
      <c r="G55" s="5"/>
      <c r="H55" s="5"/>
      <c r="I55" s="5"/>
    </row>
    <row r="56" spans="3:9" ht="12.75">
      <c r="C56" s="8"/>
      <c r="D56" s="5"/>
      <c r="E56" s="5"/>
      <c r="F56" s="5"/>
      <c r="G56" s="5"/>
      <c r="H56" s="5"/>
      <c r="I56" s="5"/>
    </row>
    <row r="57" ht="12.75">
      <c r="C57" s="5" t="s">
        <v>47</v>
      </c>
    </row>
    <row r="59" spans="2:3" ht="12.75">
      <c r="B59" t="s">
        <v>97</v>
      </c>
      <c r="C59" t="s">
        <v>11</v>
      </c>
    </row>
    <row r="60" ht="12.75">
      <c r="C60" t="s">
        <v>27</v>
      </c>
    </row>
    <row r="61" ht="12.75">
      <c r="C61" t="s">
        <v>92</v>
      </c>
    </row>
    <row r="62" ht="12.75">
      <c r="C62" t="s">
        <v>95</v>
      </c>
    </row>
    <row r="63" ht="12.75">
      <c r="C63" s="5" t="s">
        <v>60</v>
      </c>
    </row>
    <row r="64" ht="12.75">
      <c r="C64" t="s">
        <v>29</v>
      </c>
    </row>
    <row r="66" spans="2:3" ht="12.75">
      <c r="B66" t="s">
        <v>98</v>
      </c>
      <c r="C66" t="s">
        <v>12</v>
      </c>
    </row>
    <row r="67" ht="12.75">
      <c r="C67" t="s">
        <v>13</v>
      </c>
    </row>
    <row r="68" ht="12.75">
      <c r="C68" t="s">
        <v>14</v>
      </c>
    </row>
    <row r="69" ht="12.75">
      <c r="C69" t="s">
        <v>15</v>
      </c>
    </row>
    <row r="70" ht="12.75">
      <c r="C70" t="s">
        <v>16</v>
      </c>
    </row>
    <row r="71" ht="12.75">
      <c r="C71" t="s">
        <v>17</v>
      </c>
    </row>
    <row r="72" ht="12.75">
      <c r="C72" t="s">
        <v>18</v>
      </c>
    </row>
    <row r="74" ht="12.75">
      <c r="C74" t="s">
        <v>30</v>
      </c>
    </row>
    <row r="75" ht="12.75">
      <c r="C75" t="s">
        <v>31</v>
      </c>
    </row>
    <row r="76" ht="12.75">
      <c r="C76" t="s">
        <v>32</v>
      </c>
    </row>
    <row r="78" ht="12.75">
      <c r="C78" s="5" t="s">
        <v>51</v>
      </c>
    </row>
  </sheetData>
  <mergeCells count="1">
    <mergeCell ref="B1:I1"/>
  </mergeCells>
  <printOptions/>
  <pageMargins left="0.75" right="0.75" top="1" bottom="1" header="0.5" footer="0.5"/>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B1:O79"/>
  <sheetViews>
    <sheetView showGridLines="0" workbookViewId="0" topLeftCell="A1">
      <selection activeCell="B1" sqref="B1:I1"/>
    </sheetView>
  </sheetViews>
  <sheetFormatPr defaultColWidth="9.140625" defaultRowHeight="12.75"/>
  <cols>
    <col min="1" max="1" width="1.7109375" style="0" customWidth="1"/>
    <col min="2" max="2" width="4.00390625" style="0" customWidth="1"/>
    <col min="3" max="3" width="9.57421875" style="0" customWidth="1"/>
    <col min="9" max="9" width="10.57421875" style="0" customWidth="1"/>
  </cols>
  <sheetData>
    <row r="1" spans="2:9" ht="15.75">
      <c r="B1" s="29" t="s">
        <v>96</v>
      </c>
      <c r="C1" s="29"/>
      <c r="D1" s="29"/>
      <c r="E1" s="29"/>
      <c r="F1" s="29"/>
      <c r="G1" s="29"/>
      <c r="H1" s="29"/>
      <c r="I1" s="29"/>
    </row>
    <row r="3" spans="2:3" ht="12.75">
      <c r="B3" t="s">
        <v>3</v>
      </c>
      <c r="C3" t="s">
        <v>19</v>
      </c>
    </row>
    <row r="4" ht="12.75">
      <c r="C4" t="s">
        <v>20</v>
      </c>
    </row>
    <row r="5" ht="12.75">
      <c r="C5" t="s">
        <v>21</v>
      </c>
    </row>
    <row r="6" ht="12.75">
      <c r="C6" t="s">
        <v>22</v>
      </c>
    </row>
    <row r="8" spans="2:10" ht="12.75">
      <c r="B8">
        <v>13</v>
      </c>
      <c r="C8" s="10" t="s">
        <v>62</v>
      </c>
      <c r="D8" s="10"/>
      <c r="E8" s="10"/>
      <c r="F8" s="10"/>
      <c r="G8" s="10"/>
      <c r="H8" s="10"/>
      <c r="I8" s="10"/>
      <c r="J8" s="10"/>
    </row>
    <row r="9" spans="3:10" ht="15.75">
      <c r="C9" s="11" t="s">
        <v>66</v>
      </c>
      <c r="D9" s="10"/>
      <c r="E9" s="10"/>
      <c r="F9" s="10"/>
      <c r="G9" s="10"/>
      <c r="H9" s="10"/>
      <c r="I9" s="10"/>
      <c r="J9" s="10"/>
    </row>
    <row r="10" spans="3:10" ht="12.75">
      <c r="C10" s="11"/>
      <c r="D10" s="10"/>
      <c r="E10" s="10"/>
      <c r="F10" s="10"/>
      <c r="G10" s="10"/>
      <c r="H10" s="10"/>
      <c r="I10" s="10"/>
      <c r="J10" s="10"/>
    </row>
    <row r="11" spans="2:10" ht="12.75">
      <c r="B11">
        <v>14</v>
      </c>
      <c r="C11" s="10" t="s">
        <v>67</v>
      </c>
      <c r="D11" s="10"/>
      <c r="E11" s="10"/>
      <c r="F11" s="10"/>
      <c r="G11" s="10"/>
      <c r="H11" s="10"/>
      <c r="I11" s="10"/>
      <c r="J11" s="10"/>
    </row>
    <row r="12" spans="3:10" ht="15.75">
      <c r="C12" s="12" t="s">
        <v>68</v>
      </c>
      <c r="D12" s="10"/>
      <c r="E12" s="10" t="s">
        <v>65</v>
      </c>
      <c r="F12" s="10"/>
      <c r="G12" s="10"/>
      <c r="H12" s="10"/>
      <c r="I12" s="10"/>
      <c r="J12" s="10"/>
    </row>
    <row r="13" spans="3:10" ht="12.75">
      <c r="C13" s="10"/>
      <c r="D13" s="10"/>
      <c r="E13" s="10"/>
      <c r="F13" s="10"/>
      <c r="G13" s="10"/>
      <c r="H13" s="10"/>
      <c r="I13" s="10"/>
      <c r="J13" s="10"/>
    </row>
    <row r="14" spans="3:10" ht="12.75">
      <c r="C14" s="5" t="s">
        <v>63</v>
      </c>
      <c r="D14" s="10"/>
      <c r="E14" s="10"/>
      <c r="F14" s="10"/>
      <c r="G14" s="10"/>
      <c r="H14" s="10"/>
      <c r="I14" s="10"/>
      <c r="J14" s="10"/>
    </row>
    <row r="15" spans="3:10" ht="12.75">
      <c r="C15" s="5" t="s">
        <v>64</v>
      </c>
      <c r="D15" s="10"/>
      <c r="E15" s="10"/>
      <c r="F15" s="10"/>
      <c r="G15" s="10"/>
      <c r="H15" s="10"/>
      <c r="I15" s="10"/>
      <c r="J15" s="10"/>
    </row>
    <row r="17" spans="2:3" ht="12.75">
      <c r="B17" t="s">
        <v>4</v>
      </c>
      <c r="C17" t="s">
        <v>8</v>
      </c>
    </row>
    <row r="18" ht="12.75">
      <c r="C18" t="s">
        <v>23</v>
      </c>
    </row>
    <row r="19" ht="12.75">
      <c r="C19" t="s">
        <v>24</v>
      </c>
    </row>
    <row r="20" spans="3:13" ht="12.75">
      <c r="C20" t="s">
        <v>25</v>
      </c>
      <c r="J20" s="13" t="s">
        <v>71</v>
      </c>
      <c r="K20" s="14"/>
      <c r="L20" s="14"/>
      <c r="M20" s="15"/>
    </row>
    <row r="21" spans="10:13" ht="12.75">
      <c r="J21" s="16"/>
      <c r="K21" s="4"/>
      <c r="L21" s="4"/>
      <c r="M21" s="17" t="s">
        <v>72</v>
      </c>
    </row>
    <row r="22" spans="2:13" ht="15.75">
      <c r="B22">
        <v>13</v>
      </c>
      <c r="C22" s="11" t="s">
        <v>70</v>
      </c>
      <c r="J22" s="18" t="s">
        <v>73</v>
      </c>
      <c r="K22" s="4"/>
      <c r="L22" s="4"/>
      <c r="M22" s="2">
        <v>822.67</v>
      </c>
    </row>
    <row r="23" spans="3:13" ht="12.75">
      <c r="C23" s="11"/>
      <c r="J23" s="18" t="s">
        <v>74</v>
      </c>
      <c r="K23" s="4"/>
      <c r="L23" s="4"/>
      <c r="M23" s="2">
        <v>186.39363446667636</v>
      </c>
    </row>
    <row r="24" spans="2:13" ht="15.75">
      <c r="B24">
        <v>14</v>
      </c>
      <c r="C24" s="12" t="s">
        <v>69</v>
      </c>
      <c r="J24" s="19" t="s">
        <v>75</v>
      </c>
      <c r="K24" s="20"/>
      <c r="L24" s="20"/>
      <c r="M24" s="3">
        <v>18.639363446667637</v>
      </c>
    </row>
    <row r="26" spans="10:15" ht="12.75">
      <c r="J26" s="13" t="s">
        <v>76</v>
      </c>
      <c r="K26" s="14"/>
      <c r="L26" s="14"/>
      <c r="M26" s="14"/>
      <c r="N26" s="14"/>
      <c r="O26" s="15"/>
    </row>
    <row r="27" spans="10:15" ht="12.75">
      <c r="J27" s="21"/>
      <c r="K27" s="4"/>
      <c r="L27" s="22" t="s">
        <v>77</v>
      </c>
      <c r="M27" s="23" t="s">
        <v>78</v>
      </c>
      <c r="N27" s="23" t="s">
        <v>79</v>
      </c>
      <c r="O27" s="24" t="s">
        <v>80</v>
      </c>
    </row>
    <row r="28" spans="10:15" ht="12.75">
      <c r="J28" s="25" t="s">
        <v>81</v>
      </c>
      <c r="K28" s="4"/>
      <c r="L28" s="4">
        <v>65.25899820826271</v>
      </c>
      <c r="M28" s="4">
        <v>32.44380037743849</v>
      </c>
      <c r="N28" s="4">
        <v>6.859099851059511</v>
      </c>
      <c r="O28" s="2">
        <v>0.07788881183826746</v>
      </c>
    </row>
    <row r="29" spans="2:15" ht="12.75">
      <c r="B29" t="s">
        <v>5</v>
      </c>
      <c r="C29" t="s">
        <v>9</v>
      </c>
      <c r="J29" s="26" t="s">
        <v>82</v>
      </c>
      <c r="K29" s="20"/>
      <c r="L29" s="20">
        <v>25.018438944091713</v>
      </c>
      <c r="M29" s="20">
        <v>11.239117692605788</v>
      </c>
      <c r="N29" s="20">
        <v>0.6992782486619555</v>
      </c>
      <c r="O29" s="3">
        <v>0.004280629875758695</v>
      </c>
    </row>
    <row r="30" ht="12.75">
      <c r="C30" t="s">
        <v>26</v>
      </c>
    </row>
    <row r="32" spans="2:3" ht="12.75">
      <c r="B32">
        <v>13</v>
      </c>
      <c r="C32" s="12" t="s">
        <v>83</v>
      </c>
    </row>
    <row r="33" ht="12.75">
      <c r="C33" s="11"/>
    </row>
    <row r="34" spans="2:3" ht="12.75">
      <c r="B34">
        <v>14</v>
      </c>
      <c r="C34" s="12" t="s">
        <v>90</v>
      </c>
    </row>
    <row r="36" spans="2:3" ht="12.75">
      <c r="B36" t="s">
        <v>6</v>
      </c>
      <c r="C36" t="s">
        <v>1</v>
      </c>
    </row>
    <row r="38" spans="2:3" ht="12.75">
      <c r="B38">
        <v>13</v>
      </c>
      <c r="C38" s="5" t="s">
        <v>84</v>
      </c>
    </row>
    <row r="39" ht="12.75">
      <c r="C39" s="5"/>
    </row>
    <row r="40" spans="2:3" ht="12.75">
      <c r="B40">
        <v>14</v>
      </c>
      <c r="C40" s="5" t="s">
        <v>85</v>
      </c>
    </row>
    <row r="41" ht="12.75">
      <c r="O41" s="4"/>
    </row>
    <row r="42" spans="2:15" ht="12.75">
      <c r="B42" t="s">
        <v>7</v>
      </c>
      <c r="C42" t="s">
        <v>10</v>
      </c>
      <c r="O42" s="4"/>
    </row>
    <row r="43" ht="12.75">
      <c r="C43" t="s">
        <v>42</v>
      </c>
    </row>
    <row r="44" spans="3:15" ht="12.75">
      <c r="C44" t="s">
        <v>44</v>
      </c>
      <c r="O44" s="4"/>
    </row>
    <row r="45" spans="3:15" ht="12.75">
      <c r="C45" t="s">
        <v>57</v>
      </c>
      <c r="O45" s="4"/>
    </row>
    <row r="46" ht="12.75">
      <c r="C46" s="9" t="s">
        <v>56</v>
      </c>
    </row>
    <row r="47" ht="12.75">
      <c r="C47" s="9"/>
    </row>
    <row r="48" spans="2:4" ht="12.75">
      <c r="B48">
        <v>13</v>
      </c>
      <c r="C48" s="28">
        <f>1-NORMDIST(822.67,800,18.63936,TRUE)</f>
        <v>0.11194609323986282</v>
      </c>
      <c r="D48" t="str">
        <f>showformula(C48)</f>
        <v>=1-NORMDIST(822.67,800,18.63936,TRUE)</v>
      </c>
    </row>
    <row r="49" spans="3:4" ht="12.75">
      <c r="C49" s="28">
        <f>TDIST((822.67-800)/18.63936,99,TRUE)</f>
        <v>0.11339205929940388</v>
      </c>
      <c r="D49" t="str">
        <f>showformula(C49)</f>
        <v>=TDIST((822.67-800)/18.63936,99,TRUE)</v>
      </c>
    </row>
    <row r="50" ht="12.75">
      <c r="C50" s="27"/>
    </row>
    <row r="51" ht="12.75">
      <c r="C51" s="27" t="s">
        <v>88</v>
      </c>
    </row>
    <row r="52" ht="12.75">
      <c r="C52" s="27" t="s">
        <v>89</v>
      </c>
    </row>
    <row r="53" ht="12.75">
      <c r="C53" s="27"/>
    </row>
    <row r="54" spans="2:4" ht="12.75">
      <c r="B54">
        <v>14</v>
      </c>
      <c r="C54" s="28">
        <f>1-NORMDIST(0.077889,0.07,0.004281,TRUE)</f>
        <v>0.03267956559415808</v>
      </c>
      <c r="D54" t="str">
        <f>showformula(C54)</f>
        <v>=1-NORMDIST(0.077889,0.07,0.004281,TRUE)</v>
      </c>
    </row>
    <row r="55" spans="3:4" ht="12.75">
      <c r="C55" s="28">
        <f>1-NORMDIST(77.889,70,4.281,TRUE)</f>
        <v>0.03267956559415808</v>
      </c>
      <c r="D55" t="str">
        <f>showformula(C55)</f>
        <v>=1-NORMDIST(77.889,70,4.281,TRUE)</v>
      </c>
    </row>
    <row r="56" spans="3:4" ht="12.75">
      <c r="C56" s="28">
        <f>TDIST((0.077889-0.07)/0.004281,96,TRUE)</f>
        <v>0.0342225672729127</v>
      </c>
      <c r="D56" t="str">
        <f>showformula(C56)</f>
        <v>=TDIST((0.077889-0.07)/0.004281,96,TRUE)</v>
      </c>
    </row>
    <row r="57" ht="12.75">
      <c r="C57" s="9"/>
    </row>
    <row r="58" spans="2:3" ht="12.75">
      <c r="B58" t="s">
        <v>97</v>
      </c>
      <c r="C58" t="s">
        <v>11</v>
      </c>
    </row>
    <row r="59" ht="12.75">
      <c r="C59" t="s">
        <v>58</v>
      </c>
    </row>
    <row r="60" ht="12.75">
      <c r="C60" t="s">
        <v>28</v>
      </c>
    </row>
    <row r="61" ht="12.75">
      <c r="C61" t="s">
        <v>59</v>
      </c>
    </row>
    <row r="62" ht="12.75">
      <c r="C62" s="5" t="s">
        <v>60</v>
      </c>
    </row>
    <row r="63" spans="3:15" ht="12.75">
      <c r="C63" t="s">
        <v>29</v>
      </c>
      <c r="O63" s="1"/>
    </row>
    <row r="64" ht="12.75">
      <c r="O64" s="1"/>
    </row>
    <row r="65" spans="2:3" ht="12.75">
      <c r="B65" t="s">
        <v>98</v>
      </c>
      <c r="C65" t="s">
        <v>12</v>
      </c>
    </row>
    <row r="66" ht="12.75">
      <c r="C66" t="s">
        <v>13</v>
      </c>
    </row>
    <row r="67" ht="12.75">
      <c r="C67" t="s">
        <v>14</v>
      </c>
    </row>
    <row r="68" ht="12.75">
      <c r="C68" t="s">
        <v>15</v>
      </c>
    </row>
    <row r="69" ht="12.75">
      <c r="C69" t="s">
        <v>16</v>
      </c>
    </row>
    <row r="70" ht="12.75">
      <c r="C70" t="s">
        <v>17</v>
      </c>
    </row>
    <row r="71" ht="12.75">
      <c r="C71" t="s">
        <v>18</v>
      </c>
    </row>
    <row r="73" ht="12.75">
      <c r="C73" t="s">
        <v>30</v>
      </c>
    </row>
    <row r="74" ht="12.75">
      <c r="C74" t="s">
        <v>31</v>
      </c>
    </row>
    <row r="75" ht="12.75">
      <c r="C75" t="s">
        <v>32</v>
      </c>
    </row>
    <row r="77" spans="2:3" ht="12.75">
      <c r="B77">
        <v>13</v>
      </c>
      <c r="C77" s="5" t="s">
        <v>86</v>
      </c>
    </row>
    <row r="78" ht="12.75">
      <c r="C78" s="5"/>
    </row>
    <row r="79" spans="2:3" ht="12.75">
      <c r="B79">
        <v>14</v>
      </c>
      <c r="C79" s="5" t="s">
        <v>87</v>
      </c>
    </row>
  </sheetData>
  <mergeCells count="1">
    <mergeCell ref="B1:I1"/>
  </mergeCells>
  <printOptions/>
  <pageMargins left="0.75" right="0.75" top="1" bottom="1" header="0.5" footer="0.5"/>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Northwestern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Weber</dc:creator>
  <cp:keywords/>
  <dc:description/>
  <cp:lastModifiedBy>Bob</cp:lastModifiedBy>
  <dcterms:created xsi:type="dcterms:W3CDTF">1998-01-21T07:47:08Z</dcterms:created>
  <dcterms:modified xsi:type="dcterms:W3CDTF">2005-12-27T16:06:48Z</dcterms:modified>
  <cp:category/>
  <cp:version/>
  <cp:contentType/>
  <cp:contentStatus/>
</cp:coreProperties>
</file>